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<sst xmlns="http://schemas.openxmlformats.org/spreadsheetml/2006/main" count="162" uniqueCount="89">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</sst>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35609894.309999995</v>
      </c>
      <c r="E10" s="14">
        <f t="shared" si="0"/>
        <v>541505.8999999999</v>
      </c>
      <c r="F10" s="14">
        <f t="shared" si="0"/>
        <v>36151400.21</v>
      </c>
      <c r="G10" s="14">
        <f t="shared" si="0"/>
        <v>14024058.8</v>
      </c>
      <c r="H10" s="14">
        <f t="shared" si="0"/>
        <v>13888142.940000001</v>
      </c>
      <c r="I10" s="14">
        <f t="shared" si="0"/>
        <v>22127341.409999996</v>
      </c>
    </row>
    <row r="11" spans="2:9" ht="12.75">
      <c r="B11" s="3" t="s">
        <v>12</v>
      </c>
      <c r="C11" s="9"/>
      <c r="D11" s="15">
        <f aca="true" t="shared" si="1" ref="D11:I11">SUM(D12:D18)</f>
        <v>23475710</v>
      </c>
      <c r="E11" s="15">
        <f t="shared" si="1"/>
        <v>0</v>
      </c>
      <c r="F11" s="15">
        <f t="shared" si="1"/>
        <v>23475710</v>
      </c>
      <c r="G11" s="15">
        <f t="shared" si="1"/>
        <v>9150054.31</v>
      </c>
      <c r="H11" s="15">
        <f t="shared" si="1"/>
        <v>9150054.31</v>
      </c>
      <c r="I11" s="15">
        <f t="shared" si="1"/>
        <v>14325655.690000001</v>
      </c>
    </row>
    <row r="12" spans="2:9" ht="12.75">
      <c r="B12" s="13" t="s">
        <v>13</v>
      </c>
      <c r="C12" s="11"/>
      <c r="D12" s="15">
        <v>15378854</v>
      </c>
      <c r="E12" s="16">
        <v>0</v>
      </c>
      <c r="F12" s="16">
        <f>D12+E12</f>
        <v>15378854</v>
      </c>
      <c r="G12" s="16">
        <v>7359293.7</v>
      </c>
      <c r="H12" s="16">
        <v>7359293.7</v>
      </c>
      <c r="I12" s="16">
        <f>F12-G12</f>
        <v>8019560.3</v>
      </c>
    </row>
    <row r="13" spans="2:9" ht="12.75">
      <c r="B13" s="13" t="s">
        <v>14</v>
      </c>
      <c r="C13" s="11"/>
      <c r="D13" s="15">
        <v>67792.5</v>
      </c>
      <c r="E13" s="16">
        <v>0</v>
      </c>
      <c r="F13" s="16">
        <f aca="true" t="shared" si="2" ref="F13:F18">D13+E13</f>
        <v>67792.5</v>
      </c>
      <c r="G13" s="16">
        <v>32421.84</v>
      </c>
      <c r="H13" s="16">
        <v>32421.84</v>
      </c>
      <c r="I13" s="16">
        <f aca="true" t="shared" si="3" ref="I13:I18">F13-G13</f>
        <v>35370.66</v>
      </c>
    </row>
    <row r="14" spans="2:9" ht="12.75">
      <c r="B14" s="13" t="s">
        <v>15</v>
      </c>
      <c r="C14" s="11"/>
      <c r="D14" s="15">
        <v>4327737.5</v>
      </c>
      <c r="E14" s="16">
        <v>0</v>
      </c>
      <c r="F14" s="16">
        <f t="shared" si="2"/>
        <v>4327737.5</v>
      </c>
      <c r="G14" s="16">
        <v>22577.77</v>
      </c>
      <c r="H14" s="16">
        <v>22577.77</v>
      </c>
      <c r="I14" s="16">
        <f t="shared" si="3"/>
        <v>4305159.73</v>
      </c>
    </row>
    <row r="15" spans="2:9" ht="12.75">
      <c r="B15" s="13" t="s">
        <v>16</v>
      </c>
      <c r="C15" s="11"/>
      <c r="D15" s="15">
        <v>2789998.5</v>
      </c>
      <c r="E15" s="16">
        <v>0</v>
      </c>
      <c r="F15" s="16">
        <f t="shared" si="2"/>
        <v>2789998.5</v>
      </c>
      <c r="G15" s="16">
        <v>1318570.19</v>
      </c>
      <c r="H15" s="16">
        <v>1318570.19</v>
      </c>
      <c r="I15" s="16">
        <f t="shared" si="3"/>
        <v>1471428.31</v>
      </c>
    </row>
    <row r="16" spans="2:9" ht="12.75">
      <c r="B16" s="13" t="s">
        <v>17</v>
      </c>
      <c r="C16" s="11"/>
      <c r="D16" s="15">
        <v>911327.5</v>
      </c>
      <c r="E16" s="16">
        <v>0</v>
      </c>
      <c r="F16" s="16">
        <f t="shared" si="2"/>
        <v>911327.5</v>
      </c>
      <c r="G16" s="16">
        <v>417190.81</v>
      </c>
      <c r="H16" s="16">
        <v>417190.81</v>
      </c>
      <c r="I16" s="16">
        <f t="shared" si="3"/>
        <v>494136.69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1741378.35</v>
      </c>
      <c r="E19" s="15">
        <f t="shared" si="4"/>
        <v>16952.25</v>
      </c>
      <c r="F19" s="15">
        <f t="shared" si="4"/>
        <v>1758330.5999999996</v>
      </c>
      <c r="G19" s="15">
        <f t="shared" si="4"/>
        <v>483118.30999999994</v>
      </c>
      <c r="H19" s="15">
        <f t="shared" si="4"/>
        <v>483118.30999999994</v>
      </c>
      <c r="I19" s="15">
        <f t="shared" si="4"/>
        <v>1275212.29</v>
      </c>
    </row>
    <row r="20" spans="2:9" ht="12.75">
      <c r="B20" s="13" t="s">
        <v>21</v>
      </c>
      <c r="C20" s="11"/>
      <c r="D20" s="15">
        <v>633136.71</v>
      </c>
      <c r="E20" s="16">
        <v>8136.24</v>
      </c>
      <c r="F20" s="15">
        <f aca="true" t="shared" si="5" ref="F20:F28">D20+E20</f>
        <v>641272.95</v>
      </c>
      <c r="G20" s="16">
        <v>169443.33</v>
      </c>
      <c r="H20" s="16">
        <v>169443.33</v>
      </c>
      <c r="I20" s="16">
        <f>F20-G20</f>
        <v>471829.62</v>
      </c>
    </row>
    <row r="21" spans="2:9" ht="12.75">
      <c r="B21" s="13" t="s">
        <v>22</v>
      </c>
      <c r="C21" s="11"/>
      <c r="D21" s="15">
        <v>47544.5</v>
      </c>
      <c r="E21" s="16">
        <v>0</v>
      </c>
      <c r="F21" s="15">
        <f t="shared" si="5"/>
        <v>47544.5</v>
      </c>
      <c r="G21" s="16">
        <v>7139.5</v>
      </c>
      <c r="H21" s="16">
        <v>7139.5</v>
      </c>
      <c r="I21" s="16">
        <f aca="true" t="shared" si="6" ref="I21:I83">F21-G21</f>
        <v>40405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129350.57</v>
      </c>
      <c r="E23" s="16">
        <v>-2239.49</v>
      </c>
      <c r="F23" s="15">
        <f t="shared" si="5"/>
        <v>127111.08</v>
      </c>
      <c r="G23" s="16">
        <v>21619.39</v>
      </c>
      <c r="H23" s="16">
        <v>21619.39</v>
      </c>
      <c r="I23" s="16">
        <f t="shared" si="6"/>
        <v>105491.69</v>
      </c>
    </row>
    <row r="24" spans="2:9" ht="12.75">
      <c r="B24" s="13" t="s">
        <v>25</v>
      </c>
      <c r="C24" s="11"/>
      <c r="D24" s="15">
        <v>49164</v>
      </c>
      <c r="E24" s="16">
        <v>0</v>
      </c>
      <c r="F24" s="15">
        <f t="shared" si="5"/>
        <v>49164</v>
      </c>
      <c r="G24" s="16">
        <v>2266.83</v>
      </c>
      <c r="H24" s="16">
        <v>2266.83</v>
      </c>
      <c r="I24" s="16">
        <f t="shared" si="6"/>
        <v>46897.17</v>
      </c>
    </row>
    <row r="25" spans="2:9" ht="12.75">
      <c r="B25" s="13" t="s">
        <v>26</v>
      </c>
      <c r="C25" s="11"/>
      <c r="D25" s="15">
        <v>427747.84</v>
      </c>
      <c r="E25" s="16">
        <v>0</v>
      </c>
      <c r="F25" s="15">
        <f t="shared" si="5"/>
        <v>427747.84</v>
      </c>
      <c r="G25" s="16">
        <v>179557.89</v>
      </c>
      <c r="H25" s="16">
        <v>179557.89</v>
      </c>
      <c r="I25" s="16">
        <f t="shared" si="6"/>
        <v>248189.95</v>
      </c>
    </row>
    <row r="26" spans="2:9" ht="12.75">
      <c r="B26" s="13" t="s">
        <v>27</v>
      </c>
      <c r="C26" s="11"/>
      <c r="D26" s="15">
        <v>246711.62</v>
      </c>
      <c r="E26" s="16">
        <v>0</v>
      </c>
      <c r="F26" s="15">
        <f t="shared" si="5"/>
        <v>246711.62</v>
      </c>
      <c r="G26" s="16">
        <v>8345.88</v>
      </c>
      <c r="H26" s="16">
        <v>8345.88</v>
      </c>
      <c r="I26" s="16">
        <f t="shared" si="6"/>
        <v>238365.74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207723.11</v>
      </c>
      <c r="E28" s="16">
        <v>11055.5</v>
      </c>
      <c r="F28" s="15">
        <f t="shared" si="5"/>
        <v>218778.61</v>
      </c>
      <c r="G28" s="16">
        <v>94745.49</v>
      </c>
      <c r="H28" s="16">
        <v>94745.49</v>
      </c>
      <c r="I28" s="16">
        <f t="shared" si="6"/>
        <v>124033.11999999998</v>
      </c>
    </row>
    <row r="29" spans="2:9" ht="12.75">
      <c r="B29" s="3" t="s">
        <v>30</v>
      </c>
      <c r="C29" s="9"/>
      <c r="D29" s="15">
        <f aca="true" t="shared" si="7" ref="D29:I29">SUM(D30:D38)</f>
        <v>7056326.040000001</v>
      </c>
      <c r="E29" s="15">
        <f t="shared" si="7"/>
        <v>587424.69</v>
      </c>
      <c r="F29" s="15">
        <f t="shared" si="7"/>
        <v>7643750.73</v>
      </c>
      <c r="G29" s="15">
        <f t="shared" si="7"/>
        <v>1826651.7000000002</v>
      </c>
      <c r="H29" s="15">
        <f t="shared" si="7"/>
        <v>1690735.84</v>
      </c>
      <c r="I29" s="15">
        <f t="shared" si="7"/>
        <v>5817099.029999999</v>
      </c>
    </row>
    <row r="30" spans="2:9" ht="12.75">
      <c r="B30" s="13" t="s">
        <v>31</v>
      </c>
      <c r="C30" s="11"/>
      <c r="D30" s="15">
        <v>860259.46</v>
      </c>
      <c r="E30" s="16">
        <v>0</v>
      </c>
      <c r="F30" s="15">
        <f aca="true" t="shared" si="8" ref="F30:F38">D30+E30</f>
        <v>860259.46</v>
      </c>
      <c r="G30" s="16">
        <v>197812.6</v>
      </c>
      <c r="H30" s="16">
        <v>197812.6</v>
      </c>
      <c r="I30" s="16">
        <f t="shared" si="6"/>
        <v>662446.86</v>
      </c>
    </row>
    <row r="31" spans="2:9" ht="12.75">
      <c r="B31" s="13" t="s">
        <v>32</v>
      </c>
      <c r="C31" s="11"/>
      <c r="D31" s="15">
        <v>224931</v>
      </c>
      <c r="E31" s="16">
        <v>40618.3</v>
      </c>
      <c r="F31" s="15">
        <f t="shared" si="8"/>
        <v>265549.3</v>
      </c>
      <c r="G31" s="16">
        <v>46822.3</v>
      </c>
      <c r="H31" s="16">
        <v>46822.3</v>
      </c>
      <c r="I31" s="16">
        <f t="shared" si="6"/>
        <v>218727</v>
      </c>
    </row>
    <row r="32" spans="2:9" ht="12.75">
      <c r="B32" s="13" t="s">
        <v>33</v>
      </c>
      <c r="C32" s="11"/>
      <c r="D32" s="15">
        <v>1056602.71</v>
      </c>
      <c r="E32" s="16">
        <v>45918.79</v>
      </c>
      <c r="F32" s="15">
        <f t="shared" si="8"/>
        <v>1102521.5</v>
      </c>
      <c r="G32" s="16">
        <v>350190.76</v>
      </c>
      <c r="H32" s="16">
        <v>214274.9</v>
      </c>
      <c r="I32" s="16">
        <f t="shared" si="6"/>
        <v>752330.74</v>
      </c>
    </row>
    <row r="33" spans="2:9" ht="12.75">
      <c r="B33" s="13" t="s">
        <v>34</v>
      </c>
      <c r="C33" s="11"/>
      <c r="D33" s="15">
        <v>269676.65</v>
      </c>
      <c r="E33" s="16">
        <v>696</v>
      </c>
      <c r="F33" s="15">
        <f t="shared" si="8"/>
        <v>270372.65</v>
      </c>
      <c r="G33" s="16">
        <v>151430.45</v>
      </c>
      <c r="H33" s="16">
        <v>151430.45</v>
      </c>
      <c r="I33" s="16">
        <f t="shared" si="6"/>
        <v>118942.20000000001</v>
      </c>
    </row>
    <row r="34" spans="2:9" ht="12.75">
      <c r="B34" s="13" t="s">
        <v>35</v>
      </c>
      <c r="C34" s="11"/>
      <c r="D34" s="15">
        <v>1804971.93</v>
      </c>
      <c r="E34" s="16">
        <v>0</v>
      </c>
      <c r="F34" s="15">
        <f t="shared" si="8"/>
        <v>1804971.93</v>
      </c>
      <c r="G34" s="16">
        <v>122042.55</v>
      </c>
      <c r="H34" s="16">
        <v>122042.55</v>
      </c>
      <c r="I34" s="16">
        <f t="shared" si="6"/>
        <v>1682929.38</v>
      </c>
    </row>
    <row r="35" spans="2:9" ht="12.75">
      <c r="B35" s="13" t="s">
        <v>36</v>
      </c>
      <c r="C35" s="11"/>
      <c r="D35" s="15">
        <v>113518</v>
      </c>
      <c r="E35" s="16">
        <v>3654</v>
      </c>
      <c r="F35" s="15">
        <f t="shared" si="8"/>
        <v>117172</v>
      </c>
      <c r="G35" s="16">
        <v>53539.1</v>
      </c>
      <c r="H35" s="16">
        <v>53539.1</v>
      </c>
      <c r="I35" s="16">
        <f t="shared" si="6"/>
        <v>63632.9</v>
      </c>
    </row>
    <row r="36" spans="2:9" ht="12.75">
      <c r="B36" s="13" t="s">
        <v>37</v>
      </c>
      <c r="C36" s="11"/>
      <c r="D36" s="15">
        <v>273138.07</v>
      </c>
      <c r="E36" s="16">
        <v>658.5</v>
      </c>
      <c r="F36" s="15">
        <f t="shared" si="8"/>
        <v>273796.57</v>
      </c>
      <c r="G36" s="16">
        <v>74254.52</v>
      </c>
      <c r="H36" s="16">
        <v>74254.52</v>
      </c>
      <c r="I36" s="16">
        <f t="shared" si="6"/>
        <v>199542.05</v>
      </c>
    </row>
    <row r="37" spans="2:9" ht="12.75">
      <c r="B37" s="13" t="s">
        <v>38</v>
      </c>
      <c r="C37" s="11"/>
      <c r="D37" s="15">
        <v>284947.33</v>
      </c>
      <c r="E37" s="16">
        <v>-4312.5</v>
      </c>
      <c r="F37" s="15">
        <f t="shared" si="8"/>
        <v>280634.83</v>
      </c>
      <c r="G37" s="16">
        <v>79926.53</v>
      </c>
      <c r="H37" s="16">
        <v>79926.53</v>
      </c>
      <c r="I37" s="16">
        <f t="shared" si="6"/>
        <v>200708.30000000002</v>
      </c>
    </row>
    <row r="38" spans="2:9" ht="12.75">
      <c r="B38" s="13" t="s">
        <v>39</v>
      </c>
      <c r="C38" s="11"/>
      <c r="D38" s="15">
        <v>2168280.89</v>
      </c>
      <c r="E38" s="16">
        <v>500191.6</v>
      </c>
      <c r="F38" s="15">
        <f t="shared" si="8"/>
        <v>2668472.49</v>
      </c>
      <c r="G38" s="16">
        <v>750632.89</v>
      </c>
      <c r="H38" s="16">
        <v>750632.89</v>
      </c>
      <c r="I38" s="16">
        <f t="shared" si="6"/>
        <v>1917839.6</v>
      </c>
    </row>
    <row r="39" spans="2:9" ht="25.5" customHeight="1">
      <c r="B39" s="37" t="s">
        <v>40</v>
      </c>
      <c r="C39" s="38"/>
      <c r="D39" s="15">
        <f aca="true" t="shared" si="9" ref="D39:I39">SUM(D40:D48)</f>
        <v>144000</v>
      </c>
      <c r="E39" s="15">
        <f t="shared" si="9"/>
        <v>0</v>
      </c>
      <c r="F39" s="15">
        <f>SUM(F40:F48)</f>
        <v>144000</v>
      </c>
      <c r="G39" s="15">
        <f t="shared" si="9"/>
        <v>36000</v>
      </c>
      <c r="H39" s="15">
        <f t="shared" si="9"/>
        <v>36000</v>
      </c>
      <c r="I39" s="15">
        <f t="shared" si="9"/>
        <v>108000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144000</v>
      </c>
      <c r="E43" s="16">
        <v>0</v>
      </c>
      <c r="F43" s="15">
        <f t="shared" si="10"/>
        <v>144000</v>
      </c>
      <c r="G43" s="16">
        <v>36000</v>
      </c>
      <c r="H43" s="16">
        <v>36000</v>
      </c>
      <c r="I43" s="16">
        <f t="shared" si="6"/>
        <v>108000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2385171.62</v>
      </c>
      <c r="E49" s="15">
        <f t="shared" si="11"/>
        <v>-62871.04000000001</v>
      </c>
      <c r="F49" s="15">
        <f t="shared" si="11"/>
        <v>2322300.58</v>
      </c>
      <c r="G49" s="15">
        <f t="shared" si="11"/>
        <v>1720926.18</v>
      </c>
      <c r="H49" s="15">
        <f t="shared" si="11"/>
        <v>1720926.18</v>
      </c>
      <c r="I49" s="15">
        <f t="shared" si="11"/>
        <v>601374.4</v>
      </c>
    </row>
    <row r="50" spans="2:9" ht="12.75">
      <c r="B50" s="13" t="s">
        <v>51</v>
      </c>
      <c r="C50" s="11"/>
      <c r="D50" s="15">
        <v>9510.64</v>
      </c>
      <c r="E50" s="16">
        <v>-8136.24</v>
      </c>
      <c r="F50" s="15">
        <f t="shared" si="10"/>
        <v>1374.3999999999996</v>
      </c>
      <c r="G50" s="16">
        <v>0</v>
      </c>
      <c r="H50" s="16">
        <v>0</v>
      </c>
      <c r="I50" s="16">
        <f t="shared" si="6"/>
        <v>1374.3999999999996</v>
      </c>
    </row>
    <row r="51" spans="2:9" ht="12.75">
      <c r="B51" s="13" t="s">
        <v>52</v>
      </c>
      <c r="C51" s="11"/>
      <c r="D51" s="15">
        <v>670721.73</v>
      </c>
      <c r="E51" s="16">
        <v>-600763.68</v>
      </c>
      <c r="F51" s="15">
        <f t="shared" si="10"/>
        <v>69958.04999999993</v>
      </c>
      <c r="G51" s="16">
        <v>69958.05</v>
      </c>
      <c r="H51" s="16">
        <v>69958.05</v>
      </c>
      <c r="I51" s="16">
        <f t="shared" si="6"/>
        <v>0</v>
      </c>
    </row>
    <row r="52" spans="2:9" ht="12.75">
      <c r="B52" s="13" t="s">
        <v>53</v>
      </c>
      <c r="C52" s="11"/>
      <c r="D52" s="15">
        <v>357614.64</v>
      </c>
      <c r="E52" s="16">
        <v>0</v>
      </c>
      <c r="F52" s="15">
        <f t="shared" si="10"/>
        <v>357614.64</v>
      </c>
      <c r="G52" s="16">
        <v>357614.64</v>
      </c>
      <c r="H52" s="16">
        <v>357614.64</v>
      </c>
      <c r="I52" s="16">
        <f t="shared" si="6"/>
        <v>0</v>
      </c>
    </row>
    <row r="53" spans="2:9" ht="12.75">
      <c r="B53" s="13" t="s">
        <v>54</v>
      </c>
      <c r="C53" s="11"/>
      <c r="D53" s="15">
        <v>600000</v>
      </c>
      <c r="E53" s="16">
        <v>0</v>
      </c>
      <c r="F53" s="15">
        <f t="shared" si="10"/>
        <v>600000</v>
      </c>
      <c r="G53" s="16">
        <v>0</v>
      </c>
      <c r="H53" s="16">
        <v>0</v>
      </c>
      <c r="I53" s="16">
        <f t="shared" si="6"/>
        <v>600000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747323.45</v>
      </c>
      <c r="E55" s="16">
        <v>546030.04</v>
      </c>
      <c r="F55" s="15">
        <f t="shared" si="10"/>
        <v>1293353.49</v>
      </c>
      <c r="G55" s="16">
        <v>1293353.49</v>
      </c>
      <c r="H55" s="16">
        <v>1293353.49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1.16</v>
      </c>
      <c r="E58" s="16">
        <v>-1.16</v>
      </c>
      <c r="F58" s="15">
        <f t="shared" si="10"/>
        <v>0</v>
      </c>
      <c r="G58" s="16">
        <v>0</v>
      </c>
      <c r="H58" s="16">
        <v>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807308.3</v>
      </c>
      <c r="E59" s="15">
        <f>SUM(E60:E62)</f>
        <v>0</v>
      </c>
      <c r="F59" s="15">
        <f>SUM(F60:F62)</f>
        <v>807308.3</v>
      </c>
      <c r="G59" s="15">
        <f>SUM(G60:G62)</f>
        <v>807308.3</v>
      </c>
      <c r="H59" s="15">
        <f>SUM(H60:H62)</f>
        <v>807308.3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>
        <v>807308.3</v>
      </c>
      <c r="E61" s="16">
        <v>0</v>
      </c>
      <c r="F61" s="15">
        <f t="shared" si="10"/>
        <v>807308.3</v>
      </c>
      <c r="G61" s="16">
        <v>807308.3</v>
      </c>
      <c r="H61" s="16">
        <v>807308.3</v>
      </c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32991586.75</v>
      </c>
      <c r="E85" s="21">
        <f>E86+E104+E94+E114+E124+E134+E138+E147+E151</f>
        <v>-7.275957614183426E-12</v>
      </c>
      <c r="F85" s="21">
        <f t="shared" si="12"/>
        <v>32991586.75</v>
      </c>
      <c r="G85" s="21">
        <f>G86+G104+G94+G114+G124+G134+G138+G147+G151</f>
        <v>12182111.899999999</v>
      </c>
      <c r="H85" s="21">
        <f>H86+H104+H94+H114+H124+H134+H138+H147+H151</f>
        <v>11432772.549999999</v>
      </c>
      <c r="I85" s="21">
        <f t="shared" si="12"/>
        <v>20809474.85</v>
      </c>
    </row>
    <row r="86" spans="2:9" ht="12.75">
      <c r="B86" s="3" t="s">
        <v>12</v>
      </c>
      <c r="C86" s="9"/>
      <c r="D86" s="15">
        <f>SUM(D87:D93)</f>
        <v>20971225</v>
      </c>
      <c r="E86" s="15">
        <f>SUM(E87:E93)</f>
        <v>0</v>
      </c>
      <c r="F86" s="15">
        <f>SUM(F87:F93)</f>
        <v>20971225</v>
      </c>
      <c r="G86" s="15">
        <f>SUM(G87:G93)</f>
        <v>8854520.28</v>
      </c>
      <c r="H86" s="15">
        <f>SUM(H87:H93)</f>
        <v>8854520.28</v>
      </c>
      <c r="I86" s="16">
        <f aca="true" t="shared" si="13" ref="I86:I149">F86-G86</f>
        <v>12116704.72</v>
      </c>
    </row>
    <row r="87" spans="2:9" ht="12.75">
      <c r="B87" s="13" t="s">
        <v>13</v>
      </c>
      <c r="C87" s="11"/>
      <c r="D87" s="15">
        <v>14776908</v>
      </c>
      <c r="E87" s="16">
        <v>0</v>
      </c>
      <c r="F87" s="15">
        <f aca="true" t="shared" si="14" ref="F87:F103">D87+E87</f>
        <v>14776908</v>
      </c>
      <c r="G87" s="16">
        <v>7090984.95</v>
      </c>
      <c r="H87" s="16">
        <v>7090984.95</v>
      </c>
      <c r="I87" s="16">
        <f t="shared" si="13"/>
        <v>7685923.05</v>
      </c>
    </row>
    <row r="88" spans="2:9" ht="12.75">
      <c r="B88" s="13" t="s">
        <v>14</v>
      </c>
      <c r="C88" s="11"/>
      <c r="D88" s="15">
        <v>67792.5</v>
      </c>
      <c r="E88" s="16">
        <v>0</v>
      </c>
      <c r="F88" s="15">
        <f t="shared" si="14"/>
        <v>67792.5</v>
      </c>
      <c r="G88" s="16">
        <v>32421.84</v>
      </c>
      <c r="H88" s="16">
        <v>32421.84</v>
      </c>
      <c r="I88" s="16">
        <f t="shared" si="13"/>
        <v>35370.66</v>
      </c>
    </row>
    <row r="89" spans="2:9" ht="12.75">
      <c r="B89" s="13" t="s">
        <v>15</v>
      </c>
      <c r="C89" s="11"/>
      <c r="D89" s="15">
        <v>2480458.5</v>
      </c>
      <c r="E89" s="16">
        <v>0</v>
      </c>
      <c r="F89" s="15">
        <f t="shared" si="14"/>
        <v>2480458.5</v>
      </c>
      <c r="G89" s="16">
        <v>22577.77</v>
      </c>
      <c r="H89" s="16">
        <v>22577.77</v>
      </c>
      <c r="I89" s="16">
        <f t="shared" si="13"/>
        <v>2457880.73</v>
      </c>
    </row>
    <row r="90" spans="2:9" ht="12.75">
      <c r="B90" s="13" t="s">
        <v>16</v>
      </c>
      <c r="C90" s="11"/>
      <c r="D90" s="15">
        <v>2734738.5</v>
      </c>
      <c r="E90" s="16">
        <v>0</v>
      </c>
      <c r="F90" s="15">
        <f t="shared" si="14"/>
        <v>2734738.5</v>
      </c>
      <c r="G90" s="16">
        <v>1291344.91</v>
      </c>
      <c r="H90" s="16">
        <v>1291344.91</v>
      </c>
      <c r="I90" s="16">
        <f t="shared" si="13"/>
        <v>1443393.59</v>
      </c>
    </row>
    <row r="91" spans="2:9" ht="12.75">
      <c r="B91" s="13" t="s">
        <v>17</v>
      </c>
      <c r="C91" s="11"/>
      <c r="D91" s="15">
        <v>911327.5</v>
      </c>
      <c r="E91" s="16">
        <v>0</v>
      </c>
      <c r="F91" s="15">
        <f t="shared" si="14"/>
        <v>911327.5</v>
      </c>
      <c r="G91" s="16">
        <v>417190.81</v>
      </c>
      <c r="H91" s="16">
        <v>417190.81</v>
      </c>
      <c r="I91" s="16">
        <f t="shared" si="13"/>
        <v>494136.69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1508186.64</v>
      </c>
      <c r="E94" s="15">
        <f>SUM(E95:E103)</f>
        <v>17188.22</v>
      </c>
      <c r="F94" s="15">
        <f>SUM(F95:F103)</f>
        <v>1525374.8599999999</v>
      </c>
      <c r="G94" s="15">
        <f>SUM(G95:G103)</f>
        <v>352075.79</v>
      </c>
      <c r="H94" s="15">
        <f>SUM(H95:H103)</f>
        <v>352075.79</v>
      </c>
      <c r="I94" s="16">
        <f t="shared" si="13"/>
        <v>1173299.0699999998</v>
      </c>
    </row>
    <row r="95" spans="2:9" ht="12.75">
      <c r="B95" s="13" t="s">
        <v>21</v>
      </c>
      <c r="C95" s="11"/>
      <c r="D95" s="15">
        <v>485374.57</v>
      </c>
      <c r="E95" s="16">
        <v>-36850.01</v>
      </c>
      <c r="F95" s="15">
        <f t="shared" si="14"/>
        <v>448524.56</v>
      </c>
      <c r="G95" s="16">
        <v>73019.29</v>
      </c>
      <c r="H95" s="16">
        <v>73019.29</v>
      </c>
      <c r="I95" s="16">
        <f t="shared" si="13"/>
        <v>375505.27</v>
      </c>
    </row>
    <row r="96" spans="2:9" ht="12.75">
      <c r="B96" s="13" t="s">
        <v>22</v>
      </c>
      <c r="C96" s="11"/>
      <c r="D96" s="15">
        <v>39644.5</v>
      </c>
      <c r="E96" s="16">
        <v>0</v>
      </c>
      <c r="F96" s="15">
        <f t="shared" si="14"/>
        <v>39644.5</v>
      </c>
      <c r="G96" s="16">
        <v>7139.5</v>
      </c>
      <c r="H96" s="16">
        <v>7139.5</v>
      </c>
      <c r="I96" s="16">
        <f t="shared" si="13"/>
        <v>32505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116056.58</v>
      </c>
      <c r="E98" s="16">
        <v>902.97</v>
      </c>
      <c r="F98" s="15">
        <f t="shared" si="14"/>
        <v>116959.55</v>
      </c>
      <c r="G98" s="16">
        <v>22522.38</v>
      </c>
      <c r="H98" s="16">
        <v>22522.38</v>
      </c>
      <c r="I98" s="16">
        <f t="shared" si="13"/>
        <v>94437.17</v>
      </c>
    </row>
    <row r="99" spans="2:9" ht="12.75">
      <c r="B99" s="13" t="s">
        <v>25</v>
      </c>
      <c r="C99" s="11"/>
      <c r="D99" s="15">
        <v>47664</v>
      </c>
      <c r="E99" s="16">
        <v>3571.96</v>
      </c>
      <c r="F99" s="15">
        <f t="shared" si="14"/>
        <v>51235.96</v>
      </c>
      <c r="G99" s="16">
        <v>5838.79</v>
      </c>
      <c r="H99" s="16">
        <v>5838.79</v>
      </c>
      <c r="I99" s="16">
        <f t="shared" si="13"/>
        <v>45397.17</v>
      </c>
    </row>
    <row r="100" spans="2:9" ht="12.75">
      <c r="B100" s="13" t="s">
        <v>26</v>
      </c>
      <c r="C100" s="11"/>
      <c r="D100" s="15">
        <v>427047.84</v>
      </c>
      <c r="E100" s="16">
        <v>9224.97</v>
      </c>
      <c r="F100" s="15">
        <f t="shared" si="14"/>
        <v>436272.81</v>
      </c>
      <c r="G100" s="16">
        <v>188782.88</v>
      </c>
      <c r="H100" s="16">
        <v>188782.88</v>
      </c>
      <c r="I100" s="16">
        <f t="shared" si="13"/>
        <v>247489.93</v>
      </c>
    </row>
    <row r="101" spans="2:9" ht="12.75">
      <c r="B101" s="13" t="s">
        <v>27</v>
      </c>
      <c r="C101" s="11"/>
      <c r="D101" s="15">
        <v>260088.92</v>
      </c>
      <c r="E101" s="16">
        <v>20369.79</v>
      </c>
      <c r="F101" s="15">
        <f t="shared" si="14"/>
        <v>280458.71</v>
      </c>
      <c r="G101" s="16">
        <v>26527.3</v>
      </c>
      <c r="H101" s="16">
        <v>26527.3</v>
      </c>
      <c r="I101" s="16">
        <f t="shared" si="13"/>
        <v>253931.41000000003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132310.23</v>
      </c>
      <c r="E103" s="16">
        <v>19968.54</v>
      </c>
      <c r="F103" s="15">
        <f t="shared" si="14"/>
        <v>152278.77000000002</v>
      </c>
      <c r="G103" s="16">
        <v>28245.65</v>
      </c>
      <c r="H103" s="16">
        <v>28245.65</v>
      </c>
      <c r="I103" s="16">
        <f t="shared" si="13"/>
        <v>124033.12000000002</v>
      </c>
    </row>
    <row r="104" spans="2:9" ht="12.75">
      <c r="B104" s="3" t="s">
        <v>30</v>
      </c>
      <c r="C104" s="9"/>
      <c r="D104" s="15">
        <f>SUM(D105:D113)</f>
        <v>5098463.529999999</v>
      </c>
      <c r="E104" s="15">
        <f>SUM(E105:E113)</f>
        <v>-14999.850000000006</v>
      </c>
      <c r="F104" s="15">
        <f>SUM(F105:F113)</f>
        <v>5083463.68</v>
      </c>
      <c r="G104" s="15">
        <f>SUM(G105:G113)</f>
        <v>1688668.83</v>
      </c>
      <c r="H104" s="15">
        <f>SUM(H105:H113)</f>
        <v>1552752.98</v>
      </c>
      <c r="I104" s="16">
        <f t="shared" si="13"/>
        <v>3394794.8499999996</v>
      </c>
    </row>
    <row r="105" spans="2:9" ht="12.75">
      <c r="B105" s="13" t="s">
        <v>31</v>
      </c>
      <c r="C105" s="11"/>
      <c r="D105" s="15">
        <v>860259.46</v>
      </c>
      <c r="E105" s="16">
        <v>0</v>
      </c>
      <c r="F105" s="16">
        <f>D105+E105</f>
        <v>860259.46</v>
      </c>
      <c r="G105" s="16">
        <v>197812.56</v>
      </c>
      <c r="H105" s="16">
        <v>197812.56</v>
      </c>
      <c r="I105" s="16">
        <f t="shared" si="13"/>
        <v>662446.8999999999</v>
      </c>
    </row>
    <row r="106" spans="2:9" ht="12.75">
      <c r="B106" s="13" t="s">
        <v>32</v>
      </c>
      <c r="C106" s="11"/>
      <c r="D106" s="15">
        <v>224931</v>
      </c>
      <c r="E106" s="16">
        <v>40618.3</v>
      </c>
      <c r="F106" s="16">
        <f aca="true" t="shared" si="15" ref="F106:F113">D106+E106</f>
        <v>265549.3</v>
      </c>
      <c r="G106" s="16">
        <v>46822.3</v>
      </c>
      <c r="H106" s="16">
        <v>46822.3</v>
      </c>
      <c r="I106" s="16">
        <f t="shared" si="13"/>
        <v>218727</v>
      </c>
    </row>
    <row r="107" spans="2:9" ht="12.75">
      <c r="B107" s="13" t="s">
        <v>33</v>
      </c>
      <c r="C107" s="11"/>
      <c r="D107" s="15">
        <v>1275282.71</v>
      </c>
      <c r="E107" s="16">
        <v>65000</v>
      </c>
      <c r="F107" s="16">
        <f t="shared" si="15"/>
        <v>1340282.71</v>
      </c>
      <c r="G107" s="16">
        <v>428844.22</v>
      </c>
      <c r="H107" s="16">
        <v>292928.37</v>
      </c>
      <c r="I107" s="16">
        <f t="shared" si="13"/>
        <v>911438.49</v>
      </c>
    </row>
    <row r="108" spans="2:9" ht="12.75">
      <c r="B108" s="13" t="s">
        <v>34</v>
      </c>
      <c r="C108" s="11"/>
      <c r="D108" s="15">
        <v>269676.65</v>
      </c>
      <c r="E108" s="16">
        <v>696</v>
      </c>
      <c r="F108" s="16">
        <f t="shared" si="15"/>
        <v>270372.65</v>
      </c>
      <c r="G108" s="16">
        <v>151430.44</v>
      </c>
      <c r="H108" s="16">
        <v>151430.44</v>
      </c>
      <c r="I108" s="16">
        <f t="shared" si="13"/>
        <v>118942.21000000002</v>
      </c>
    </row>
    <row r="109" spans="2:9" ht="12.75">
      <c r="B109" s="13" t="s">
        <v>35</v>
      </c>
      <c r="C109" s="11"/>
      <c r="D109" s="15">
        <v>421786.42</v>
      </c>
      <c r="E109" s="16">
        <v>-4999.85</v>
      </c>
      <c r="F109" s="16">
        <f t="shared" si="15"/>
        <v>416786.57</v>
      </c>
      <c r="G109" s="16">
        <v>122042.51</v>
      </c>
      <c r="H109" s="16">
        <v>122042.51</v>
      </c>
      <c r="I109" s="16">
        <f t="shared" si="13"/>
        <v>294744.06</v>
      </c>
    </row>
    <row r="110" spans="2:9" ht="12.75">
      <c r="B110" s="13" t="s">
        <v>36</v>
      </c>
      <c r="C110" s="11"/>
      <c r="D110" s="15">
        <v>153518</v>
      </c>
      <c r="E110" s="16">
        <v>3654</v>
      </c>
      <c r="F110" s="16">
        <f t="shared" si="15"/>
        <v>157172</v>
      </c>
      <c r="G110" s="16">
        <v>53539.11</v>
      </c>
      <c r="H110" s="16">
        <v>53539.11</v>
      </c>
      <c r="I110" s="16">
        <f t="shared" si="13"/>
        <v>103632.89</v>
      </c>
    </row>
    <row r="111" spans="2:9" ht="12.75">
      <c r="B111" s="13" t="s">
        <v>37</v>
      </c>
      <c r="C111" s="11"/>
      <c r="D111" s="15">
        <v>283138.07</v>
      </c>
      <c r="E111" s="16">
        <v>-1570.3</v>
      </c>
      <c r="F111" s="16">
        <f t="shared" si="15"/>
        <v>281567.77</v>
      </c>
      <c r="G111" s="16">
        <v>82025.79</v>
      </c>
      <c r="H111" s="16">
        <v>82025.79</v>
      </c>
      <c r="I111" s="16">
        <f t="shared" si="13"/>
        <v>199541.98000000004</v>
      </c>
    </row>
    <row r="112" spans="2:9" ht="12.75">
      <c r="B112" s="13" t="s">
        <v>38</v>
      </c>
      <c r="C112" s="11"/>
      <c r="D112" s="15">
        <v>274643.33</v>
      </c>
      <c r="E112" s="16">
        <v>-12083.7</v>
      </c>
      <c r="F112" s="16">
        <f t="shared" si="15"/>
        <v>262559.63</v>
      </c>
      <c r="G112" s="16">
        <v>67571.02</v>
      </c>
      <c r="H112" s="16">
        <v>67571.02</v>
      </c>
      <c r="I112" s="16">
        <f t="shared" si="13"/>
        <v>194988.61</v>
      </c>
    </row>
    <row r="113" spans="2:9" ht="12.75">
      <c r="B113" s="13" t="s">
        <v>39</v>
      </c>
      <c r="C113" s="11"/>
      <c r="D113" s="15">
        <v>1335227.89</v>
      </c>
      <c r="E113" s="16">
        <v>-106314.3</v>
      </c>
      <c r="F113" s="16">
        <f t="shared" si="15"/>
        <v>1228913.5899999999</v>
      </c>
      <c r="G113" s="16">
        <v>538580.88</v>
      </c>
      <c r="H113" s="16">
        <v>538580.88</v>
      </c>
      <c r="I113" s="16">
        <f t="shared" si="13"/>
        <v>690332.7099999998</v>
      </c>
    </row>
    <row r="114" spans="2:9" ht="25.5" customHeight="1">
      <c r="B114" s="37" t="s">
        <v>40</v>
      </c>
      <c r="C114" s="38"/>
      <c r="D114" s="15">
        <f>SUM(D115:D123)</f>
        <v>72000</v>
      </c>
      <c r="E114" s="15">
        <f>SUM(E115:E123)</f>
        <v>0</v>
      </c>
      <c r="F114" s="15">
        <f>SUM(F115:F123)</f>
        <v>72000</v>
      </c>
      <c r="G114" s="15">
        <f>SUM(G115:G123)</f>
        <v>60000</v>
      </c>
      <c r="H114" s="15">
        <f>SUM(H115:H123)</f>
        <v>60000</v>
      </c>
      <c r="I114" s="16">
        <f t="shared" si="13"/>
        <v>12000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72000</v>
      </c>
      <c r="E118" s="16">
        <v>0</v>
      </c>
      <c r="F118" s="16">
        <f t="shared" si="16"/>
        <v>72000</v>
      </c>
      <c r="G118" s="16">
        <v>60000</v>
      </c>
      <c r="H118" s="16">
        <v>60000</v>
      </c>
      <c r="I118" s="16">
        <f t="shared" si="13"/>
        <v>12000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5341711.58</v>
      </c>
      <c r="E124" s="15">
        <f>SUM(E125:E133)</f>
        <v>-2188.3700000000026</v>
      </c>
      <c r="F124" s="15">
        <f>SUM(F125:F133)</f>
        <v>5339523.21</v>
      </c>
      <c r="G124" s="15">
        <f>SUM(G125:G133)</f>
        <v>1226847</v>
      </c>
      <c r="H124" s="15">
        <f>SUM(H125:H133)</f>
        <v>613423.5</v>
      </c>
      <c r="I124" s="16">
        <f t="shared" si="13"/>
        <v>4112676.21</v>
      </c>
    </row>
    <row r="125" spans="2:9" ht="12.75">
      <c r="B125" s="13" t="s">
        <v>51</v>
      </c>
      <c r="C125" s="11"/>
      <c r="D125" s="15">
        <v>2310336.7</v>
      </c>
      <c r="E125" s="16">
        <v>-83677.22</v>
      </c>
      <c r="F125" s="16">
        <f>D125+E125</f>
        <v>2226659.48</v>
      </c>
      <c r="G125" s="16">
        <v>1026796.67</v>
      </c>
      <c r="H125" s="16">
        <v>522798.5</v>
      </c>
      <c r="I125" s="16">
        <f t="shared" si="13"/>
        <v>1199862.81</v>
      </c>
    </row>
    <row r="126" spans="2:9" ht="12.75">
      <c r="B126" s="13" t="s">
        <v>52</v>
      </c>
      <c r="C126" s="11"/>
      <c r="D126" s="15">
        <v>0.06</v>
      </c>
      <c r="E126" s="16">
        <v>0</v>
      </c>
      <c r="F126" s="16">
        <f aca="true" t="shared" si="17" ref="F126:F133">D126+E126</f>
        <v>0.06</v>
      </c>
      <c r="G126" s="16">
        <v>0</v>
      </c>
      <c r="H126" s="16">
        <v>0</v>
      </c>
      <c r="I126" s="16">
        <f t="shared" si="13"/>
        <v>0.06</v>
      </c>
    </row>
    <row r="127" spans="2:9" ht="12.75">
      <c r="B127" s="13" t="s">
        <v>53</v>
      </c>
      <c r="C127" s="11"/>
      <c r="D127" s="15">
        <v>330540.82</v>
      </c>
      <c r="E127" s="16">
        <v>62688.52</v>
      </c>
      <c r="F127" s="16">
        <f t="shared" si="17"/>
        <v>393229.34</v>
      </c>
      <c r="G127" s="16">
        <v>0</v>
      </c>
      <c r="H127" s="16">
        <v>0</v>
      </c>
      <c r="I127" s="16">
        <f t="shared" si="13"/>
        <v>393229.34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2700834</v>
      </c>
      <c r="E130" s="16">
        <v>0</v>
      </c>
      <c r="F130" s="16">
        <f t="shared" si="17"/>
        <v>2700834</v>
      </c>
      <c r="G130" s="16">
        <v>181250</v>
      </c>
      <c r="H130" s="16">
        <v>90625</v>
      </c>
      <c r="I130" s="16">
        <f t="shared" si="13"/>
        <v>2519584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0</v>
      </c>
      <c r="E133" s="16">
        <v>18800.33</v>
      </c>
      <c r="F133" s="16">
        <f t="shared" si="17"/>
        <v>18800.33</v>
      </c>
      <c r="G133" s="16">
        <v>18800.33</v>
      </c>
      <c r="H133" s="16">
        <v>0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68601481.06</v>
      </c>
      <c r="E160" s="14">
        <f t="shared" si="21"/>
        <v>541505.8999999999</v>
      </c>
      <c r="F160" s="14">
        <f t="shared" si="21"/>
        <v>69142986.96000001</v>
      </c>
      <c r="G160" s="14">
        <f t="shared" si="21"/>
        <v>26206170.7</v>
      </c>
      <c r="H160" s="14">
        <f t="shared" si="21"/>
        <v>25320915.490000002</v>
      </c>
      <c r="I160" s="14">
        <f t="shared" si="21"/>
        <v>42936816.26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2016-12-20T19:53:14Z</cp:lastPrinted>
  <dcterms:created xsi:type="dcterms:W3CDTF">2016-10-11T20:25:15Z</dcterms:created>
  <dcterms:modified xsi:type="dcterms:W3CDTF">2017-07-12T16:45:57Z</dcterms:modified>
  <cp:category/>
  <cp:version/>
  <cp:contentType/>
  <cp:contentStatus/>
</cp:coreProperties>
</file>